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035" windowHeight="13035"/>
  </bookViews>
  <sheets>
    <sheet name="Ti Results Complete" sheetId="2" r:id="rId1"/>
    <sheet name="Summary" sheetId="1" r:id="rId2"/>
  </sheets>
  <calcPr calcId="145621"/>
</workbook>
</file>

<file path=xl/calcChain.xml><?xml version="1.0" encoding="utf-8"?>
<calcChain xmlns="http://schemas.openxmlformats.org/spreadsheetml/2006/main">
  <c r="G5" i="1" l="1"/>
  <c r="F5" i="1"/>
  <c r="G4" i="1"/>
  <c r="H4" i="1" s="1"/>
  <c r="F4" i="1"/>
  <c r="G3" i="1"/>
  <c r="F3" i="1"/>
  <c r="G2" i="1"/>
  <c r="F2" i="1"/>
  <c r="H5" i="1" l="1"/>
  <c r="H3" i="1"/>
  <c r="H2" i="1"/>
  <c r="O8" i="2"/>
  <c r="O9" i="2"/>
  <c r="O10" i="2"/>
  <c r="O16" i="2"/>
  <c r="O17" i="2"/>
  <c r="O18" i="2"/>
  <c r="O19" i="2"/>
  <c r="O25" i="2"/>
  <c r="O26" i="2"/>
  <c r="O27" i="2"/>
  <c r="O28" i="2"/>
  <c r="O34" i="2"/>
  <c r="O35" i="2"/>
  <c r="O36" i="2"/>
  <c r="O37" i="2"/>
  <c r="O7" i="2"/>
</calcChain>
</file>

<file path=xl/sharedStrings.xml><?xml version="1.0" encoding="utf-8"?>
<sst xmlns="http://schemas.openxmlformats.org/spreadsheetml/2006/main" count="134" uniqueCount="34">
  <si>
    <t>Sample ID</t>
  </si>
  <si>
    <t>Analyte Name</t>
  </si>
  <si>
    <t>Date</t>
  </si>
  <si>
    <t>Time</t>
  </si>
  <si>
    <t>Elem</t>
  </si>
  <si>
    <t>Wavelength</t>
  </si>
  <si>
    <t>Int (Corr)</t>
  </si>
  <si>
    <t>RSD (Corr Int)</t>
  </si>
  <si>
    <t>SD (Corr Int)</t>
  </si>
  <si>
    <t>RSD (Conc)</t>
  </si>
  <si>
    <t>SD (Calib)</t>
  </si>
  <si>
    <t>Calib Blank 1</t>
  </si>
  <si>
    <t>Ti 334.940</t>
  </si>
  <si>
    <t>Ti</t>
  </si>
  <si>
    <t xml:space="preserve"> </t>
  </si>
  <si>
    <t>Ti 336.121</t>
  </si>
  <si>
    <t>Ti 337.279</t>
  </si>
  <si>
    <t>Ti 368.519</t>
  </si>
  <si>
    <t>1 ppm Ti</t>
  </si>
  <si>
    <t>10 ppm Ti</t>
  </si>
  <si>
    <t>100 ppm Ti</t>
  </si>
  <si>
    <t>Acid Blank</t>
  </si>
  <si>
    <t>Conc (mgl-1)</t>
  </si>
  <si>
    <t>Volume (ml)</t>
  </si>
  <si>
    <t>Weight (g)</t>
  </si>
  <si>
    <t>Conc (ppm)</t>
  </si>
  <si>
    <t>Std Dev</t>
  </si>
  <si>
    <t>% Std dev</t>
  </si>
  <si>
    <t>Average</t>
  </si>
  <si>
    <t>Run 2</t>
  </si>
  <si>
    <t>Run 3</t>
  </si>
  <si>
    <t>Run 4</t>
  </si>
  <si>
    <t>Run 1</t>
  </si>
  <si>
    <t>Ti 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</si>
</sst>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6" x14ac:knownFonts="1">
    <font>
      <sz val="10"/>
      <name val="Arial"/>
    </font>
    <font>
      <sz val="8"/>
      <name val="Arial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21" fontId="0" fillId="0" borderId="0" xfId="0" applyNumberFormat="1"/>
    <xf numFmtId="0" fontId="4" fillId="2" borderId="1" xfId="0" applyFont="1" applyFill="1" applyBorder="1"/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21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0555622854835453E-2"/>
                  <c:y val="-5.8155785029593753E-2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Summary!$G$2:$G$5</c:f>
                <c:numCache>
                  <c:formatCode>General</c:formatCode>
                  <c:ptCount val="4"/>
                  <c:pt idx="0">
                    <c:v>22.614813861787432</c:v>
                  </c:pt>
                  <c:pt idx="1">
                    <c:v>8.5185144883423369</c:v>
                  </c:pt>
                  <c:pt idx="2">
                    <c:v>2.7069857137815543</c:v>
                  </c:pt>
                  <c:pt idx="3">
                    <c:v>15.84831491104838</c:v>
                  </c:pt>
                </c:numCache>
              </c:numRef>
            </c:plus>
            <c:minus>
              <c:numRef>
                <c:f>Summary!$G$2:$G$5</c:f>
                <c:numCache>
                  <c:formatCode>General</c:formatCode>
                  <c:ptCount val="4"/>
                  <c:pt idx="0">
                    <c:v>22.614813861787432</c:v>
                  </c:pt>
                  <c:pt idx="1">
                    <c:v>8.5185144883423369</c:v>
                  </c:pt>
                  <c:pt idx="2">
                    <c:v>2.7069857137815543</c:v>
                  </c:pt>
                  <c:pt idx="3">
                    <c:v>15.84831491104838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Summary!$A$2:$A$5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</c:numCache>
            </c:numRef>
          </c:xVal>
          <c:yVal>
            <c:numRef>
              <c:f>Summary!$F$2:$F$5</c:f>
              <c:numCache>
                <c:formatCode>0.00</c:formatCode>
                <c:ptCount val="4"/>
                <c:pt idx="0">
                  <c:v>-23.550676469328703</c:v>
                </c:pt>
                <c:pt idx="1">
                  <c:v>95.126495662573205</c:v>
                </c:pt>
                <c:pt idx="2">
                  <c:v>505.84268884847739</c:v>
                </c:pt>
                <c:pt idx="3">
                  <c:v>1006.9393528552581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64384"/>
        <c:axId val="165262464"/>
      </c:scatterChart>
      <c:valAx>
        <c:axId val="165264384"/>
        <c:scaling>
          <c:orientation val="minMax"/>
          <c:max val="1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 Concentration in Gel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5262464"/>
        <c:crossesAt val="0"/>
        <c:crossBetween val="midCat"/>
      </c:valAx>
      <c:valAx>
        <c:axId val="165262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 ppm by ICP-OES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5264384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104775</xdr:rowOff>
    </xdr:from>
    <xdr:to>
      <xdr:col>11</xdr:col>
      <xdr:colOff>228600</xdr:colOff>
      <xdr:row>26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D7" sqref="D7"/>
    </sheetView>
  </sheetViews>
  <sheetFormatPr defaultRowHeight="12.75" x14ac:dyDescent="0.2"/>
  <cols>
    <col min="1" max="1" width="16.42578125" customWidth="1"/>
    <col min="2" max="6" width="16.42578125" style="6" customWidth="1"/>
    <col min="7" max="9" width="16.42578125" customWidth="1"/>
    <col min="10" max="10" width="16.42578125" style="9" customWidth="1"/>
    <col min="11" max="15" width="16.42578125" style="6" customWidth="1"/>
    <col min="16" max="16" width="12.5703125" customWidth="1"/>
    <col min="17" max="17" width="9.42578125" bestFit="1" customWidth="1"/>
  </cols>
  <sheetData>
    <row r="1" spans="1:15" x14ac:dyDescent="0.2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5" t="s">
        <v>22</v>
      </c>
      <c r="K1" s="5" t="s">
        <v>9</v>
      </c>
      <c r="L1" s="5" t="s">
        <v>10</v>
      </c>
      <c r="M1" s="5" t="s">
        <v>23</v>
      </c>
      <c r="N1" s="5" t="s">
        <v>24</v>
      </c>
      <c r="O1" s="5" t="s">
        <v>25</v>
      </c>
    </row>
    <row r="2" spans="1:15" x14ac:dyDescent="0.2">
      <c r="A2" s="4" t="s">
        <v>11</v>
      </c>
      <c r="B2" s="6" t="s">
        <v>12</v>
      </c>
      <c r="C2" s="7">
        <v>41492</v>
      </c>
      <c r="D2" s="8">
        <v>0.66557870370370364</v>
      </c>
      <c r="E2" s="6" t="s">
        <v>13</v>
      </c>
      <c r="F2" s="6">
        <v>334.94</v>
      </c>
      <c r="G2">
        <v>186.72544110000001</v>
      </c>
      <c r="H2">
        <v>44.209964110000001</v>
      </c>
      <c r="I2">
        <v>82.551250490000001</v>
      </c>
      <c r="J2" s="10" t="s">
        <v>14</v>
      </c>
      <c r="K2" s="11"/>
      <c r="L2" s="11"/>
    </row>
    <row r="3" spans="1:15" ht="15.75" x14ac:dyDescent="0.25">
      <c r="A3" s="4" t="s">
        <v>18</v>
      </c>
      <c r="B3" s="6" t="s">
        <v>12</v>
      </c>
      <c r="C3" s="7">
        <v>41492</v>
      </c>
      <c r="D3" s="8">
        <v>0.66685185185185192</v>
      </c>
      <c r="E3" s="6" t="s">
        <v>13</v>
      </c>
      <c r="F3" s="6">
        <v>334.94</v>
      </c>
      <c r="G3">
        <v>484619.44959999999</v>
      </c>
      <c r="H3">
        <v>0.34253532260000003</v>
      </c>
      <c r="I3">
        <v>1659.9927949999999</v>
      </c>
      <c r="J3" s="10" t="s">
        <v>14</v>
      </c>
      <c r="K3" s="11"/>
      <c r="L3" s="11"/>
      <c r="N3" s="12"/>
    </row>
    <row r="4" spans="1:15" ht="15.75" x14ac:dyDescent="0.25">
      <c r="A4" s="4" t="s">
        <v>19</v>
      </c>
      <c r="B4" s="6" t="s">
        <v>12</v>
      </c>
      <c r="C4" s="7">
        <v>41492</v>
      </c>
      <c r="D4" s="8">
        <v>0.66820601851851846</v>
      </c>
      <c r="E4" s="6" t="s">
        <v>13</v>
      </c>
      <c r="F4" s="6">
        <v>334.94</v>
      </c>
      <c r="G4">
        <v>4718642.1720000003</v>
      </c>
      <c r="H4">
        <v>0.55623680269999998</v>
      </c>
      <c r="I4">
        <v>26246.824349999999</v>
      </c>
      <c r="J4" s="10" t="s">
        <v>14</v>
      </c>
      <c r="K4" s="11"/>
      <c r="L4" s="11"/>
      <c r="N4" s="12"/>
    </row>
    <row r="5" spans="1:15" ht="15.75" x14ac:dyDescent="0.25">
      <c r="A5" s="4" t="s">
        <v>20</v>
      </c>
      <c r="B5" s="6" t="s">
        <v>12</v>
      </c>
      <c r="C5" s="7">
        <v>41492</v>
      </c>
      <c r="D5" s="8">
        <v>0.66959490740740746</v>
      </c>
      <c r="E5" s="6" t="s">
        <v>13</v>
      </c>
      <c r="F5" s="6">
        <v>334.94</v>
      </c>
      <c r="G5" t="s">
        <v>14</v>
      </c>
      <c r="H5" t="s">
        <v>14</v>
      </c>
      <c r="I5" t="s">
        <v>14</v>
      </c>
      <c r="J5" s="10" t="s">
        <v>14</v>
      </c>
      <c r="K5" s="11"/>
      <c r="L5" s="11"/>
      <c r="N5" s="12"/>
    </row>
    <row r="6" spans="1:15" x14ac:dyDescent="0.2">
      <c r="A6" s="13" t="s">
        <v>21</v>
      </c>
      <c r="B6" s="6" t="s">
        <v>12</v>
      </c>
      <c r="C6" s="7">
        <v>41492</v>
      </c>
      <c r="D6" s="8">
        <v>0.6759722222222222</v>
      </c>
      <c r="E6" s="6" t="s">
        <v>13</v>
      </c>
      <c r="F6" s="6">
        <v>334.94</v>
      </c>
      <c r="G6">
        <v>4177.7740279999998</v>
      </c>
      <c r="H6">
        <v>0.88675828629999998</v>
      </c>
      <c r="I6">
        <v>37.046757380000003</v>
      </c>
      <c r="J6" s="10">
        <v>-1.7587743760000001E-3</v>
      </c>
      <c r="K6" s="11">
        <v>4.6781716419999997</v>
      </c>
      <c r="L6" s="11">
        <v>8.2278484109999999E-5</v>
      </c>
      <c r="M6" s="6">
        <v>10</v>
      </c>
    </row>
    <row r="7" spans="1:15" x14ac:dyDescent="0.2">
      <c r="A7" s="25">
        <v>1000</v>
      </c>
      <c r="B7" s="15" t="s">
        <v>12</v>
      </c>
      <c r="C7" s="16">
        <v>41492</v>
      </c>
      <c r="D7" s="17">
        <v>0.67726851851851855</v>
      </c>
      <c r="E7" s="15" t="s">
        <v>13</v>
      </c>
      <c r="F7" s="15">
        <v>334.94</v>
      </c>
      <c r="G7" s="18">
        <v>2368348.7220000001</v>
      </c>
      <c r="H7" s="18">
        <v>0.78086058400000002</v>
      </c>
      <c r="I7" s="18">
        <v>18493.501660000002</v>
      </c>
      <c r="J7" s="19">
        <v>5.2489140379999997</v>
      </c>
      <c r="K7" s="19">
        <v>0.78250256689999997</v>
      </c>
      <c r="L7" s="19">
        <v>4.1072887080000002E-2</v>
      </c>
      <c r="M7" s="15">
        <v>10</v>
      </c>
      <c r="N7" s="15">
        <v>5.3060000000000003E-2</v>
      </c>
      <c r="O7" s="21">
        <f>((J7*M7)/N7)</f>
        <v>989.24124349792669</v>
      </c>
    </row>
    <row r="8" spans="1:15" x14ac:dyDescent="0.2">
      <c r="A8" s="25">
        <v>100</v>
      </c>
      <c r="B8" s="15" t="s">
        <v>12</v>
      </c>
      <c r="C8" s="16">
        <v>41492</v>
      </c>
      <c r="D8" s="17">
        <v>0.67855324074074075</v>
      </c>
      <c r="E8" s="15" t="s">
        <v>13</v>
      </c>
      <c r="F8" s="15">
        <v>334.94</v>
      </c>
      <c r="G8" s="18">
        <v>672321.74140000006</v>
      </c>
      <c r="H8" s="18">
        <v>0.73219116829999997</v>
      </c>
      <c r="I8" s="18">
        <v>4922.680413</v>
      </c>
      <c r="J8" s="19">
        <v>1.4821463420000001</v>
      </c>
      <c r="K8" s="19">
        <v>0.7376436972</v>
      </c>
      <c r="L8" s="19">
        <v>1.093295907E-2</v>
      </c>
      <c r="M8" s="15">
        <v>10</v>
      </c>
      <c r="N8" s="15">
        <v>0.14005999999999999</v>
      </c>
      <c r="O8" s="21">
        <f t="shared" ref="O8:O37" si="0">((J8*M8)/N8)</f>
        <v>105.82224346708554</v>
      </c>
    </row>
    <row r="9" spans="1:15" x14ac:dyDescent="0.2">
      <c r="A9" s="25">
        <v>0</v>
      </c>
      <c r="B9" s="15" t="s">
        <v>12</v>
      </c>
      <c r="C9" s="16">
        <v>41492</v>
      </c>
      <c r="D9" s="17">
        <v>0.67981481481481476</v>
      </c>
      <c r="E9" s="15" t="s">
        <v>13</v>
      </c>
      <c r="F9" s="15">
        <v>334.94</v>
      </c>
      <c r="G9" s="18">
        <v>21012.235639999999</v>
      </c>
      <c r="H9" s="18">
        <v>0.67921487560000005</v>
      </c>
      <c r="I9" s="18">
        <v>142.7182301</v>
      </c>
      <c r="J9" s="19">
        <v>3.5629490620000002E-2</v>
      </c>
      <c r="K9" s="19">
        <v>0.88962282790000002</v>
      </c>
      <c r="L9" s="19">
        <v>3.1696808199999999E-4</v>
      </c>
      <c r="M9" s="15">
        <v>10</v>
      </c>
      <c r="N9" s="15">
        <v>8.6400000000000005E-2</v>
      </c>
      <c r="O9" s="21">
        <f t="shared" si="0"/>
        <v>4.1237836365740739</v>
      </c>
    </row>
    <row r="10" spans="1:15" x14ac:dyDescent="0.2">
      <c r="A10" s="25">
        <v>500</v>
      </c>
      <c r="B10" s="15" t="s">
        <v>12</v>
      </c>
      <c r="C10" s="16">
        <v>41492</v>
      </c>
      <c r="D10" s="17">
        <v>0.68109953703703707</v>
      </c>
      <c r="E10" s="15" t="s">
        <v>13</v>
      </c>
      <c r="F10" s="15">
        <v>334.94</v>
      </c>
      <c r="G10" s="18">
        <v>1843530.023</v>
      </c>
      <c r="H10" s="18">
        <v>0.29692032979999999</v>
      </c>
      <c r="I10" s="18">
        <v>5473.8154240000003</v>
      </c>
      <c r="J10" s="19">
        <v>4.0833251979999998</v>
      </c>
      <c r="K10" s="19">
        <v>0.2977229139</v>
      </c>
      <c r="L10" s="19">
        <v>1.215699476E-2</v>
      </c>
      <c r="M10" s="15">
        <v>10</v>
      </c>
      <c r="N10" s="20">
        <v>8.1110000000000002E-2</v>
      </c>
      <c r="O10" s="21">
        <f t="shared" si="0"/>
        <v>503.43055085686103</v>
      </c>
    </row>
    <row r="11" spans="1:15" x14ac:dyDescent="0.2">
      <c r="A11" s="14" t="s">
        <v>11</v>
      </c>
      <c r="B11" s="6" t="s">
        <v>15</v>
      </c>
      <c r="C11" s="7">
        <v>41492</v>
      </c>
      <c r="D11" s="8">
        <v>0.66557870370370364</v>
      </c>
      <c r="E11" s="6" t="s">
        <v>13</v>
      </c>
      <c r="F11" s="6">
        <v>336.12099999999998</v>
      </c>
      <c r="G11">
        <v>-606.67643120000002</v>
      </c>
      <c r="H11">
        <v>13.010023629999999</v>
      </c>
      <c r="I11">
        <v>78.928747079999994</v>
      </c>
      <c r="J11" s="10" t="s">
        <v>14</v>
      </c>
      <c r="K11" s="11"/>
      <c r="L11" s="11"/>
      <c r="O11" s="22"/>
    </row>
    <row r="12" spans="1:15" x14ac:dyDescent="0.2">
      <c r="A12" s="4" t="s">
        <v>18</v>
      </c>
      <c r="B12" s="6" t="s">
        <v>15</v>
      </c>
      <c r="C12" s="7">
        <v>41492</v>
      </c>
      <c r="D12" s="8">
        <v>0.66685185185185192</v>
      </c>
      <c r="E12" s="6" t="s">
        <v>13</v>
      </c>
      <c r="F12" s="6">
        <v>336.12099999999998</v>
      </c>
      <c r="G12">
        <v>428788.71250000002</v>
      </c>
      <c r="H12">
        <v>0.3765245914</v>
      </c>
      <c r="I12">
        <v>1614.494948</v>
      </c>
      <c r="J12" s="10" t="s">
        <v>14</v>
      </c>
      <c r="K12" s="11"/>
      <c r="L12" s="11"/>
      <c r="O12" s="22"/>
    </row>
    <row r="13" spans="1:15" x14ac:dyDescent="0.2">
      <c r="A13" s="4" t="s">
        <v>19</v>
      </c>
      <c r="B13" s="6" t="s">
        <v>15</v>
      </c>
      <c r="C13" s="7">
        <v>41492</v>
      </c>
      <c r="D13" s="8">
        <v>0.66820601851851846</v>
      </c>
      <c r="E13" s="6" t="s">
        <v>13</v>
      </c>
      <c r="F13" s="6">
        <v>336.12099999999998</v>
      </c>
      <c r="G13">
        <v>4189644.673</v>
      </c>
      <c r="H13">
        <v>0.55960903429999997</v>
      </c>
      <c r="I13">
        <v>23445.630099999998</v>
      </c>
      <c r="J13" s="10" t="s">
        <v>14</v>
      </c>
      <c r="K13" s="11"/>
      <c r="L13" s="11"/>
      <c r="O13" s="22"/>
    </row>
    <row r="14" spans="1:15" x14ac:dyDescent="0.2">
      <c r="A14" s="4" t="s">
        <v>20</v>
      </c>
      <c r="B14" s="6" t="s">
        <v>15</v>
      </c>
      <c r="C14" s="7">
        <v>41492</v>
      </c>
      <c r="D14" s="8">
        <v>0.66959490740740746</v>
      </c>
      <c r="E14" s="6" t="s">
        <v>13</v>
      </c>
      <c r="F14" s="6">
        <v>336.12099999999998</v>
      </c>
      <c r="G14">
        <v>37053877.640000001</v>
      </c>
      <c r="H14">
        <v>0.1216763568</v>
      </c>
      <c r="I14">
        <v>45085.808349999999</v>
      </c>
      <c r="J14" s="10" t="s">
        <v>14</v>
      </c>
      <c r="K14" s="11"/>
      <c r="L14" s="11"/>
      <c r="O14" s="22"/>
    </row>
    <row r="15" spans="1:15" x14ac:dyDescent="0.2">
      <c r="A15" s="4" t="s">
        <v>21</v>
      </c>
      <c r="B15" s="6" t="s">
        <v>15</v>
      </c>
      <c r="C15" s="7">
        <v>41492</v>
      </c>
      <c r="D15" s="8">
        <v>0.6759722222222222</v>
      </c>
      <c r="E15" s="6" t="s">
        <v>13</v>
      </c>
      <c r="F15" s="6">
        <v>336.12099999999998</v>
      </c>
      <c r="G15">
        <v>3793.428962</v>
      </c>
      <c r="H15">
        <v>2.7595577929999999</v>
      </c>
      <c r="I15">
        <v>104.6818645</v>
      </c>
      <c r="J15" s="10">
        <v>-0.4693990314</v>
      </c>
      <c r="K15" s="11">
        <v>6.3011308880000005E-2</v>
      </c>
      <c r="L15" s="11">
        <v>2.9577447359999999E-4</v>
      </c>
      <c r="M15" s="6">
        <v>10</v>
      </c>
      <c r="O15" s="22"/>
    </row>
    <row r="16" spans="1:15" x14ac:dyDescent="0.2">
      <c r="A16" s="25">
        <v>1000</v>
      </c>
      <c r="B16" s="15" t="s">
        <v>15</v>
      </c>
      <c r="C16" s="16">
        <v>41492</v>
      </c>
      <c r="D16" s="17">
        <v>0.67726851851851855</v>
      </c>
      <c r="E16" s="15" t="s">
        <v>13</v>
      </c>
      <c r="F16" s="15">
        <v>336.12099999999998</v>
      </c>
      <c r="G16" s="18">
        <v>2097531.1430000002</v>
      </c>
      <c r="H16" s="18">
        <v>0.81350883979999999</v>
      </c>
      <c r="I16" s="18">
        <v>17063.601269999999</v>
      </c>
      <c r="J16" s="19">
        <v>5.4463741829999996</v>
      </c>
      <c r="K16" s="19">
        <v>0.88522253139999996</v>
      </c>
      <c r="L16" s="19">
        <v>4.8212531410000002E-2</v>
      </c>
      <c r="M16" s="15">
        <v>10</v>
      </c>
      <c r="N16" s="15">
        <v>5.3060000000000003E-2</v>
      </c>
      <c r="O16" s="21">
        <f t="shared" si="0"/>
        <v>1026.4557450056539</v>
      </c>
    </row>
    <row r="17" spans="1:15" x14ac:dyDescent="0.2">
      <c r="A17" s="25">
        <v>100</v>
      </c>
      <c r="B17" s="15" t="s">
        <v>15</v>
      </c>
      <c r="C17" s="16">
        <v>41492</v>
      </c>
      <c r="D17" s="17">
        <v>0.67855324074074075</v>
      </c>
      <c r="E17" s="15" t="s">
        <v>13</v>
      </c>
      <c r="F17" s="15">
        <v>336.12099999999998</v>
      </c>
      <c r="G17" s="18">
        <v>594027.54940000002</v>
      </c>
      <c r="H17" s="18">
        <v>0.71095523410000006</v>
      </c>
      <c r="I17" s="18">
        <v>4223.2699540000003</v>
      </c>
      <c r="J17" s="19">
        <v>1.1982841630000001</v>
      </c>
      <c r="K17" s="19">
        <v>0.99581408260000004</v>
      </c>
      <c r="L17" s="19">
        <v>1.1932682450000001E-2</v>
      </c>
      <c r="M17" s="15">
        <v>10</v>
      </c>
      <c r="N17" s="15">
        <v>0.14005999999999999</v>
      </c>
      <c r="O17" s="21">
        <f t="shared" si="0"/>
        <v>85.555059474510941</v>
      </c>
    </row>
    <row r="18" spans="1:15" x14ac:dyDescent="0.2">
      <c r="A18" s="25">
        <v>0</v>
      </c>
      <c r="B18" s="15" t="s">
        <v>15</v>
      </c>
      <c r="C18" s="16">
        <v>41492</v>
      </c>
      <c r="D18" s="17">
        <v>0.67981481481481476</v>
      </c>
      <c r="E18" s="15" t="s">
        <v>13</v>
      </c>
      <c r="F18" s="15">
        <v>336.12099999999998</v>
      </c>
      <c r="G18" s="18">
        <v>18616.008740000001</v>
      </c>
      <c r="H18" s="18">
        <v>0.89070728020000001</v>
      </c>
      <c r="I18" s="18">
        <v>165.81414509999999</v>
      </c>
      <c r="J18" s="19">
        <v>-0.42751841769999999</v>
      </c>
      <c r="K18" s="19">
        <v>0.1095862303</v>
      </c>
      <c r="L18" s="19">
        <v>4.6850131790000002E-4</v>
      </c>
      <c r="M18" s="15">
        <v>10</v>
      </c>
      <c r="N18" s="15">
        <v>8.6400000000000005E-2</v>
      </c>
      <c r="O18" s="21">
        <f t="shared" si="0"/>
        <v>-49.481298344907401</v>
      </c>
    </row>
    <row r="19" spans="1:15" x14ac:dyDescent="0.2">
      <c r="A19" s="25">
        <v>500</v>
      </c>
      <c r="B19" s="15" t="s">
        <v>15</v>
      </c>
      <c r="C19" s="16">
        <v>41492</v>
      </c>
      <c r="D19" s="17">
        <v>0.68109953703703707</v>
      </c>
      <c r="E19" s="15" t="s">
        <v>13</v>
      </c>
      <c r="F19" s="15">
        <v>336.12099999999998</v>
      </c>
      <c r="G19" s="18">
        <v>1630608.74</v>
      </c>
      <c r="H19" s="18">
        <v>0.33459397540000002</v>
      </c>
      <c r="I19" s="18">
        <v>5455.9186060000002</v>
      </c>
      <c r="J19" s="19">
        <v>4.1271033749999999</v>
      </c>
      <c r="K19" s="19">
        <v>0.37351820699999999</v>
      </c>
      <c r="L19" s="19">
        <v>1.541548253E-2</v>
      </c>
      <c r="M19" s="15">
        <v>10</v>
      </c>
      <c r="N19" s="20">
        <v>8.1110000000000002E-2</v>
      </c>
      <c r="O19" s="21">
        <f t="shared" si="0"/>
        <v>508.82793428677104</v>
      </c>
    </row>
    <row r="20" spans="1:15" x14ac:dyDescent="0.2">
      <c r="A20" s="4" t="s">
        <v>11</v>
      </c>
      <c r="B20" s="6" t="s">
        <v>16</v>
      </c>
      <c r="C20" s="7">
        <v>41492</v>
      </c>
      <c r="D20" s="8">
        <v>0.66557870370370364</v>
      </c>
      <c r="E20" s="6" t="s">
        <v>13</v>
      </c>
      <c r="F20" s="6">
        <v>337.279</v>
      </c>
      <c r="G20">
        <v>96.088821749999994</v>
      </c>
      <c r="H20">
        <v>6.5620771619999996</v>
      </c>
      <c r="I20">
        <v>6.3054226279999996</v>
      </c>
      <c r="J20" s="10" t="s">
        <v>14</v>
      </c>
      <c r="K20" s="11"/>
      <c r="L20" s="11"/>
      <c r="O20" s="22"/>
    </row>
    <row r="21" spans="1:15" x14ac:dyDescent="0.2">
      <c r="A21" s="4" t="s">
        <v>18</v>
      </c>
      <c r="B21" s="6" t="s">
        <v>16</v>
      </c>
      <c r="C21" s="7">
        <v>41492</v>
      </c>
      <c r="D21" s="8">
        <v>0.66685185185185192</v>
      </c>
      <c r="E21" s="6" t="s">
        <v>13</v>
      </c>
      <c r="F21" s="6">
        <v>337.279</v>
      </c>
      <c r="G21">
        <v>230736.89110000001</v>
      </c>
      <c r="H21">
        <v>0.4722622313</v>
      </c>
      <c r="I21">
        <v>1089.68319</v>
      </c>
      <c r="J21" s="10" t="s">
        <v>14</v>
      </c>
      <c r="K21" s="11"/>
      <c r="L21" s="11"/>
      <c r="O21" s="22"/>
    </row>
    <row r="22" spans="1:15" x14ac:dyDescent="0.2">
      <c r="A22" s="4" t="s">
        <v>19</v>
      </c>
      <c r="B22" s="6" t="s">
        <v>16</v>
      </c>
      <c r="C22" s="7">
        <v>41492</v>
      </c>
      <c r="D22" s="8">
        <v>0.66820601851851846</v>
      </c>
      <c r="E22" s="6" t="s">
        <v>13</v>
      </c>
      <c r="F22" s="6">
        <v>337.279</v>
      </c>
      <c r="G22">
        <v>2264471.1170000001</v>
      </c>
      <c r="H22">
        <v>0.58908444419999995</v>
      </c>
      <c r="I22">
        <v>13339.6471</v>
      </c>
      <c r="J22" s="10" t="s">
        <v>14</v>
      </c>
      <c r="K22" s="11"/>
      <c r="L22" s="11"/>
      <c r="O22" s="22"/>
    </row>
    <row r="23" spans="1:15" x14ac:dyDescent="0.2">
      <c r="A23" s="4" t="s">
        <v>20</v>
      </c>
      <c r="B23" s="6" t="s">
        <v>16</v>
      </c>
      <c r="C23" s="7">
        <v>41492</v>
      </c>
      <c r="D23" s="8">
        <v>0.66959490740740746</v>
      </c>
      <c r="E23" s="6" t="s">
        <v>13</v>
      </c>
      <c r="F23" s="6">
        <v>337.279</v>
      </c>
      <c r="G23">
        <v>20803867.809999999</v>
      </c>
      <c r="H23">
        <v>8.4783694980000004E-2</v>
      </c>
      <c r="I23">
        <v>17638.287820000001</v>
      </c>
      <c r="J23" s="10" t="s">
        <v>14</v>
      </c>
      <c r="K23" s="11"/>
      <c r="L23" s="11"/>
      <c r="O23" s="22"/>
    </row>
    <row r="24" spans="1:15" x14ac:dyDescent="0.2">
      <c r="A24" s="4" t="s">
        <v>21</v>
      </c>
      <c r="B24" s="6" t="s">
        <v>16</v>
      </c>
      <c r="C24" s="7">
        <v>41492</v>
      </c>
      <c r="D24" s="8">
        <v>0.6759722222222222</v>
      </c>
      <c r="E24" s="6" t="s">
        <v>13</v>
      </c>
      <c r="F24" s="6">
        <v>337.279</v>
      </c>
      <c r="G24">
        <v>2067.2141320000001</v>
      </c>
      <c r="H24">
        <v>1.6124759769999999</v>
      </c>
      <c r="I24">
        <v>33.333331280000003</v>
      </c>
      <c r="J24" s="10">
        <v>-0.30996922510000002</v>
      </c>
      <c r="K24" s="11">
        <v>5.4049887990000003E-2</v>
      </c>
      <c r="L24" s="11">
        <v>1.6753801900000001E-4</v>
      </c>
      <c r="M24" s="6">
        <v>10</v>
      </c>
      <c r="O24" s="22"/>
    </row>
    <row r="25" spans="1:15" x14ac:dyDescent="0.2">
      <c r="A25" s="25">
        <v>1000</v>
      </c>
      <c r="B25" s="15" t="s">
        <v>16</v>
      </c>
      <c r="C25" s="16">
        <v>41492</v>
      </c>
      <c r="D25" s="17">
        <v>0.67726851851851855</v>
      </c>
      <c r="E25" s="15" t="s">
        <v>13</v>
      </c>
      <c r="F25" s="15">
        <v>337.279</v>
      </c>
      <c r="G25" s="18">
        <v>1131457.6580000001</v>
      </c>
      <c r="H25" s="18">
        <v>0.75912577390000002</v>
      </c>
      <c r="I25" s="18">
        <v>8589.1867039999997</v>
      </c>
      <c r="J25" s="19">
        <v>5.3665062509999997</v>
      </c>
      <c r="K25" s="19">
        <v>0.80444259949999997</v>
      </c>
      <c r="L25" s="19">
        <v>4.3170462389999997E-2</v>
      </c>
      <c r="M25" s="15">
        <v>10</v>
      </c>
      <c r="N25" s="15">
        <v>5.3060000000000003E-2</v>
      </c>
      <c r="O25" s="21">
        <f t="shared" si="0"/>
        <v>1011.4033643045608</v>
      </c>
    </row>
    <row r="26" spans="1:15" x14ac:dyDescent="0.2">
      <c r="A26" s="25">
        <v>100</v>
      </c>
      <c r="B26" s="15" t="s">
        <v>16</v>
      </c>
      <c r="C26" s="16">
        <v>41492</v>
      </c>
      <c r="D26" s="17">
        <v>0.67855324074074075</v>
      </c>
      <c r="E26" s="15" t="s">
        <v>13</v>
      </c>
      <c r="F26" s="15">
        <v>337.279</v>
      </c>
      <c r="G26" s="18">
        <v>320703.94799999997</v>
      </c>
      <c r="H26" s="18">
        <v>0.67742402930000001</v>
      </c>
      <c r="I26" s="18">
        <v>2172.5256060000002</v>
      </c>
      <c r="J26" s="19">
        <v>1.2915438880000001</v>
      </c>
      <c r="K26" s="19">
        <v>0.84545479720000005</v>
      </c>
      <c r="L26" s="19">
        <v>1.091941976E-2</v>
      </c>
      <c r="M26" s="15">
        <v>10</v>
      </c>
      <c r="N26" s="15">
        <v>0.14005999999999999</v>
      </c>
      <c r="O26" s="21">
        <f t="shared" si="0"/>
        <v>92.213614736541487</v>
      </c>
    </row>
    <row r="27" spans="1:15" x14ac:dyDescent="0.2">
      <c r="A27" s="25">
        <v>0</v>
      </c>
      <c r="B27" s="15" t="s">
        <v>16</v>
      </c>
      <c r="C27" s="16">
        <v>41492</v>
      </c>
      <c r="D27" s="17">
        <v>0.67981481481481476</v>
      </c>
      <c r="E27" s="15" t="s">
        <v>13</v>
      </c>
      <c r="F27" s="15">
        <v>337.279</v>
      </c>
      <c r="G27" s="18">
        <v>9939.8671099999992</v>
      </c>
      <c r="H27" s="18">
        <v>0.79664127709999999</v>
      </c>
      <c r="I27" s="18">
        <v>79.185084290000006</v>
      </c>
      <c r="J27" s="19">
        <v>-0.27040016220000002</v>
      </c>
      <c r="K27" s="19">
        <v>0.14718755559999999</v>
      </c>
      <c r="L27" s="19">
        <v>3.9799538900000002E-4</v>
      </c>
      <c r="M27" s="15">
        <v>10</v>
      </c>
      <c r="N27" s="15">
        <v>8.6400000000000005E-2</v>
      </c>
      <c r="O27" s="21">
        <f t="shared" si="0"/>
        <v>-31.296315069444447</v>
      </c>
    </row>
    <row r="28" spans="1:15" x14ac:dyDescent="0.2">
      <c r="A28" s="25">
        <v>500</v>
      </c>
      <c r="B28" s="15" t="s">
        <v>16</v>
      </c>
      <c r="C28" s="16">
        <v>41492</v>
      </c>
      <c r="D28" s="17">
        <v>0.68109953703703707</v>
      </c>
      <c r="E28" s="15" t="s">
        <v>13</v>
      </c>
      <c r="F28" s="15">
        <v>337.279</v>
      </c>
      <c r="G28" s="18">
        <v>882624.60120000003</v>
      </c>
      <c r="H28" s="18">
        <v>0.40630095570000002</v>
      </c>
      <c r="I28" s="18">
        <v>3586.1121899999998</v>
      </c>
      <c r="J28" s="19">
        <v>4.1158362520000003</v>
      </c>
      <c r="K28" s="19">
        <v>0.43792570850000001</v>
      </c>
      <c r="L28" s="19">
        <v>1.802430507E-2</v>
      </c>
      <c r="M28" s="15">
        <v>10</v>
      </c>
      <c r="N28" s="20">
        <v>8.1110000000000002E-2</v>
      </c>
      <c r="O28" s="21">
        <f t="shared" si="0"/>
        <v>507.43881790161515</v>
      </c>
    </row>
    <row r="29" spans="1:15" x14ac:dyDescent="0.2">
      <c r="A29" s="4" t="s">
        <v>11</v>
      </c>
      <c r="B29" s="6" t="s">
        <v>17</v>
      </c>
      <c r="C29" s="7">
        <v>41492</v>
      </c>
      <c r="D29" s="8">
        <v>0.66557870370370364</v>
      </c>
      <c r="E29" s="6" t="s">
        <v>13</v>
      </c>
      <c r="F29" s="6">
        <v>368.51900000000001</v>
      </c>
      <c r="G29">
        <v>-35.909378019999998</v>
      </c>
      <c r="H29">
        <v>286.39630940000001</v>
      </c>
      <c r="I29">
        <v>102.8431334</v>
      </c>
      <c r="J29" s="10" t="s">
        <v>14</v>
      </c>
      <c r="K29" s="11"/>
      <c r="L29" s="11"/>
      <c r="O29" s="22"/>
    </row>
    <row r="30" spans="1:15" x14ac:dyDescent="0.2">
      <c r="A30" s="4" t="s">
        <v>18</v>
      </c>
      <c r="B30" s="6" t="s">
        <v>17</v>
      </c>
      <c r="C30" s="7">
        <v>41492</v>
      </c>
      <c r="D30" s="8">
        <v>0.66685185185185192</v>
      </c>
      <c r="E30" s="6" t="s">
        <v>13</v>
      </c>
      <c r="F30" s="6">
        <v>368.51900000000001</v>
      </c>
      <c r="G30">
        <v>173884.04680000001</v>
      </c>
      <c r="H30">
        <v>0.34414889059999998</v>
      </c>
      <c r="I30">
        <v>598.42001809999999</v>
      </c>
      <c r="J30" s="10" t="s">
        <v>14</v>
      </c>
      <c r="K30" s="11"/>
      <c r="L30" s="11"/>
      <c r="O30" s="22"/>
    </row>
    <row r="31" spans="1:15" x14ac:dyDescent="0.2">
      <c r="A31" s="4" t="s">
        <v>19</v>
      </c>
      <c r="B31" s="6" t="s">
        <v>17</v>
      </c>
      <c r="C31" s="7">
        <v>41492</v>
      </c>
      <c r="D31" s="8">
        <v>0.66820601851851846</v>
      </c>
      <c r="E31" s="6" t="s">
        <v>13</v>
      </c>
      <c r="F31" s="6">
        <v>368.51900000000001</v>
      </c>
      <c r="G31">
        <v>1712798.8470000001</v>
      </c>
      <c r="H31">
        <v>0.53981101330000003</v>
      </c>
      <c r="I31">
        <v>9245.8768120000004</v>
      </c>
      <c r="J31" s="10" t="s">
        <v>14</v>
      </c>
      <c r="K31" s="11"/>
      <c r="L31" s="11"/>
      <c r="O31" s="22"/>
    </row>
    <row r="32" spans="1:15" x14ac:dyDescent="0.2">
      <c r="A32" s="4" t="s">
        <v>20</v>
      </c>
      <c r="B32" s="6" t="s">
        <v>17</v>
      </c>
      <c r="C32" s="7">
        <v>41492</v>
      </c>
      <c r="D32" s="8">
        <v>0.66959490740740746</v>
      </c>
      <c r="E32" s="6" t="s">
        <v>13</v>
      </c>
      <c r="F32" s="6">
        <v>368.51900000000001</v>
      </c>
      <c r="G32">
        <v>16209328.210000001</v>
      </c>
      <c r="H32">
        <v>0.12357778160000001</v>
      </c>
      <c r="I32">
        <v>20031.128209999999</v>
      </c>
      <c r="J32" s="10" t="s">
        <v>14</v>
      </c>
      <c r="K32" s="11">
        <v>1.293096023E-6</v>
      </c>
      <c r="L32" s="11">
        <v>1.348699152E-6</v>
      </c>
      <c r="O32" s="22"/>
    </row>
    <row r="33" spans="1:15" x14ac:dyDescent="0.2">
      <c r="A33" s="4" t="s">
        <v>21</v>
      </c>
      <c r="B33" s="6" t="s">
        <v>17</v>
      </c>
      <c r="C33" s="7">
        <v>41492</v>
      </c>
      <c r="D33" s="8">
        <v>0.6759722222222222</v>
      </c>
      <c r="E33" s="6" t="s">
        <v>13</v>
      </c>
      <c r="F33" s="6">
        <v>368.51900000000001</v>
      </c>
      <c r="G33">
        <v>1428.4387819999999</v>
      </c>
      <c r="H33">
        <v>4.1913354759999999</v>
      </c>
      <c r="I33">
        <v>59.870661439999999</v>
      </c>
      <c r="J33" s="10">
        <v>-0.1909607948</v>
      </c>
      <c r="K33" s="11">
        <v>0.2020568975</v>
      </c>
      <c r="L33" s="11">
        <v>3.8584945739999999E-4</v>
      </c>
      <c r="M33" s="6">
        <v>10</v>
      </c>
      <c r="O33" s="22"/>
    </row>
    <row r="34" spans="1:15" x14ac:dyDescent="0.2">
      <c r="A34" s="25">
        <v>1000</v>
      </c>
      <c r="B34" s="15" t="s">
        <v>17</v>
      </c>
      <c r="C34" s="16">
        <v>41492</v>
      </c>
      <c r="D34" s="17">
        <v>0.67726851851851855</v>
      </c>
      <c r="E34" s="15" t="s">
        <v>13</v>
      </c>
      <c r="F34" s="15">
        <v>368.51900000000001</v>
      </c>
      <c r="G34" s="18">
        <v>854910.03009999997</v>
      </c>
      <c r="H34" s="18">
        <v>0.82079807110000003</v>
      </c>
      <c r="I34" s="18">
        <v>7017.0850360000004</v>
      </c>
      <c r="J34" s="19">
        <v>5.3094863529999996</v>
      </c>
      <c r="K34" s="19">
        <v>0.85174201039999997</v>
      </c>
      <c r="L34" s="19">
        <v>4.5223125810000001E-2</v>
      </c>
      <c r="M34" s="15">
        <v>10</v>
      </c>
      <c r="N34" s="15">
        <v>5.3060000000000003E-2</v>
      </c>
      <c r="O34" s="21">
        <f t="shared" si="0"/>
        <v>1000.657058612891</v>
      </c>
    </row>
    <row r="35" spans="1:15" x14ac:dyDescent="0.2">
      <c r="A35" s="25">
        <v>100</v>
      </c>
      <c r="B35" s="15" t="s">
        <v>17</v>
      </c>
      <c r="C35" s="16">
        <v>41492</v>
      </c>
      <c r="D35" s="17">
        <v>0.67855324074074075</v>
      </c>
      <c r="E35" s="15" t="s">
        <v>13</v>
      </c>
      <c r="F35" s="15">
        <v>368.51900000000001</v>
      </c>
      <c r="G35" s="18">
        <v>241679.98809999999</v>
      </c>
      <c r="H35" s="18">
        <v>0.72061664390000002</v>
      </c>
      <c r="I35" s="18">
        <v>1741.586219</v>
      </c>
      <c r="J35" s="19">
        <v>1.3573923999999999</v>
      </c>
      <c r="K35" s="19">
        <v>0.82688174439999995</v>
      </c>
      <c r="L35" s="19">
        <v>1.122402996E-2</v>
      </c>
      <c r="M35" s="15">
        <v>10</v>
      </c>
      <c r="N35" s="15">
        <v>0.14005999999999999</v>
      </c>
      <c r="O35" s="21">
        <f t="shared" si="0"/>
        <v>96.915064972154795</v>
      </c>
    </row>
    <row r="36" spans="1:15" x14ac:dyDescent="0.2">
      <c r="A36" s="25">
        <v>0</v>
      </c>
      <c r="B36" s="15" t="s">
        <v>17</v>
      </c>
      <c r="C36" s="16">
        <v>41492</v>
      </c>
      <c r="D36" s="17">
        <v>0.67981481481481476</v>
      </c>
      <c r="E36" s="15" t="s">
        <v>13</v>
      </c>
      <c r="F36" s="15">
        <v>368.51900000000001</v>
      </c>
      <c r="G36" s="18">
        <v>7532.4316390000004</v>
      </c>
      <c r="H36" s="18">
        <v>1.1866235220000001</v>
      </c>
      <c r="I36" s="18">
        <v>89.3816056</v>
      </c>
      <c r="J36" s="19">
        <v>-0.15162228950000001</v>
      </c>
      <c r="K36" s="19">
        <v>0.37991718559999998</v>
      </c>
      <c r="L36" s="19">
        <v>5.7603913499999998E-4</v>
      </c>
      <c r="M36" s="15">
        <v>10</v>
      </c>
      <c r="N36" s="15">
        <v>8.6400000000000005E-2</v>
      </c>
      <c r="O36" s="21">
        <f t="shared" si="0"/>
        <v>-17.548876099537036</v>
      </c>
    </row>
    <row r="37" spans="1:15" x14ac:dyDescent="0.2">
      <c r="A37" s="25">
        <v>500</v>
      </c>
      <c r="B37" s="15" t="s">
        <v>17</v>
      </c>
      <c r="C37" s="16">
        <v>41492</v>
      </c>
      <c r="D37" s="17">
        <v>0.68109953703703707</v>
      </c>
      <c r="E37" s="15" t="s">
        <v>13</v>
      </c>
      <c r="F37" s="15">
        <v>368.51900000000001</v>
      </c>
      <c r="G37" s="18">
        <v>664957.38829999999</v>
      </c>
      <c r="H37" s="18">
        <v>0.34217341410000002</v>
      </c>
      <c r="I37" s="18">
        <v>2275.3073979999999</v>
      </c>
      <c r="J37" s="19">
        <v>4.085295372</v>
      </c>
      <c r="K37" s="19">
        <v>0.35893883970000001</v>
      </c>
      <c r="L37" s="19">
        <v>1.4663711810000001E-2</v>
      </c>
      <c r="M37" s="15">
        <v>10</v>
      </c>
      <c r="N37" s="20">
        <v>8.1110000000000002E-2</v>
      </c>
      <c r="O37" s="21">
        <f t="shared" si="0"/>
        <v>503.67345234866235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18" sqref="F18"/>
    </sheetView>
  </sheetViews>
  <sheetFormatPr defaultRowHeight="12.75" x14ac:dyDescent="0.2"/>
  <cols>
    <col min="2" max="8" width="10.5703125" customWidth="1"/>
  </cols>
  <sheetData>
    <row r="1" spans="1:8" x14ac:dyDescent="0.2">
      <c r="A1" s="24" t="s">
        <v>33</v>
      </c>
      <c r="B1" s="24" t="s">
        <v>32</v>
      </c>
      <c r="C1" s="24" t="s">
        <v>29</v>
      </c>
      <c r="D1" s="24" t="s">
        <v>30</v>
      </c>
      <c r="E1" s="24" t="s">
        <v>31</v>
      </c>
      <c r="F1" s="24" t="s">
        <v>28</v>
      </c>
      <c r="G1" s="24" t="s">
        <v>26</v>
      </c>
      <c r="H1" s="24" t="s">
        <v>27</v>
      </c>
    </row>
    <row r="2" spans="1:8" x14ac:dyDescent="0.2">
      <c r="A2" s="24">
        <v>0</v>
      </c>
      <c r="B2" s="23">
        <v>4.1237836365740739</v>
      </c>
      <c r="C2" s="23">
        <v>-49.481298344907401</v>
      </c>
      <c r="D2" s="23">
        <v>-31.296315069444447</v>
      </c>
      <c r="E2" s="23">
        <v>-17.548876099537036</v>
      </c>
      <c r="F2" s="23">
        <f>AVERAGE(B2:E2)</f>
        <v>-23.550676469328703</v>
      </c>
      <c r="G2" s="23">
        <f>STDEV(B2:E2)</f>
        <v>22.614813861787432</v>
      </c>
      <c r="H2" s="23">
        <f>(100*(G2/F2))</f>
        <v>-96.026175261843989</v>
      </c>
    </row>
    <row r="3" spans="1:8" x14ac:dyDescent="0.2">
      <c r="A3" s="24">
        <v>100</v>
      </c>
      <c r="B3" s="23">
        <v>105.82224346708554</v>
      </c>
      <c r="C3" s="23">
        <v>85.555059474510941</v>
      </c>
      <c r="D3" s="23">
        <v>92.213614736541487</v>
      </c>
      <c r="E3" s="23">
        <v>96.915064972154795</v>
      </c>
      <c r="F3" s="23">
        <f>AVERAGE(B3:E3)</f>
        <v>95.126495662573205</v>
      </c>
      <c r="G3" s="23">
        <f>STDEV(B3:E3)</f>
        <v>8.5185144883423369</v>
      </c>
      <c r="H3" s="23">
        <f>(100*(G3/F3))</f>
        <v>8.9549335639974394</v>
      </c>
    </row>
    <row r="4" spans="1:8" x14ac:dyDescent="0.2">
      <c r="A4" s="24">
        <v>500</v>
      </c>
      <c r="B4" s="23">
        <v>503.43055085686103</v>
      </c>
      <c r="C4" s="23">
        <v>508.82793428677104</v>
      </c>
      <c r="D4" s="23">
        <v>507.43881790161515</v>
      </c>
      <c r="E4" s="23">
        <v>503.67345234866235</v>
      </c>
      <c r="F4" s="23">
        <f>AVERAGE(B4:E4)</f>
        <v>505.84268884847739</v>
      </c>
      <c r="G4" s="23">
        <f>STDEV(B4:E4)</f>
        <v>2.7069857137815543</v>
      </c>
      <c r="H4" s="23">
        <f>(100*(G4/F4))</f>
        <v>0.53514378550055863</v>
      </c>
    </row>
    <row r="5" spans="1:8" x14ac:dyDescent="0.2">
      <c r="A5" s="24">
        <v>1000</v>
      </c>
      <c r="B5" s="23">
        <v>989.24124349792669</v>
      </c>
      <c r="C5" s="23">
        <v>1026.4557450056539</v>
      </c>
      <c r="D5" s="23">
        <v>1011.4033643045608</v>
      </c>
      <c r="E5" s="23">
        <v>1000.657058612891</v>
      </c>
      <c r="F5" s="23">
        <f>AVERAGE(B5:E5)</f>
        <v>1006.9393528552581</v>
      </c>
      <c r="G5" s="23">
        <f>STDEV(B5:E5)</f>
        <v>15.84831491104838</v>
      </c>
      <c r="H5" s="23">
        <f>(100*(G5/F5))</f>
        <v>1.5739095771864708</v>
      </c>
    </row>
    <row r="6" spans="1:8" x14ac:dyDescent="0.2">
      <c r="C6" s="1"/>
      <c r="D6" s="2"/>
    </row>
    <row r="7" spans="1:8" x14ac:dyDescent="0.2">
      <c r="C7" s="1"/>
      <c r="D7" s="2"/>
    </row>
    <row r="8" spans="1:8" x14ac:dyDescent="0.2">
      <c r="C8" s="1"/>
      <c r="D8" s="2"/>
    </row>
    <row r="9" spans="1:8" x14ac:dyDescent="0.2">
      <c r="C9" s="1"/>
      <c r="D9" s="2"/>
    </row>
    <row r="10" spans="1:8" x14ac:dyDescent="0.2">
      <c r="C10" s="1"/>
      <c r="D10" s="2"/>
    </row>
    <row r="11" spans="1:8" x14ac:dyDescent="0.2">
      <c r="C11" s="1"/>
      <c r="D11" s="2"/>
    </row>
    <row r="12" spans="1:8" x14ac:dyDescent="0.2">
      <c r="C12" s="1"/>
      <c r="D12" s="2"/>
    </row>
    <row r="13" spans="1:8" x14ac:dyDescent="0.2">
      <c r="C13" s="1"/>
      <c r="D13" s="2"/>
    </row>
    <row r="14" spans="1:8" x14ac:dyDescent="0.2">
      <c r="C14" s="1"/>
      <c r="D14" s="2"/>
    </row>
    <row r="15" spans="1:8" x14ac:dyDescent="0.2">
      <c r="C15" s="1"/>
      <c r="D15" s="2"/>
    </row>
    <row r="16" spans="1:8" x14ac:dyDescent="0.2">
      <c r="C16" s="1"/>
      <c r="D16" s="2"/>
    </row>
    <row r="17" spans="3:4" x14ac:dyDescent="0.2">
      <c r="C17" s="1"/>
      <c r="D17" s="2"/>
    </row>
    <row r="18" spans="3:4" x14ac:dyDescent="0.2">
      <c r="C18" s="1"/>
      <c r="D18" s="2"/>
    </row>
    <row r="19" spans="3:4" x14ac:dyDescent="0.2">
      <c r="C19" s="1"/>
      <c r="D19" s="2"/>
    </row>
    <row r="20" spans="3:4" x14ac:dyDescent="0.2">
      <c r="C20" s="1"/>
      <c r="D20" s="2"/>
    </row>
    <row r="21" spans="3:4" x14ac:dyDescent="0.2">
      <c r="C21" s="1"/>
      <c r="D21" s="2"/>
    </row>
    <row r="22" spans="3:4" x14ac:dyDescent="0.2">
      <c r="C22" s="1"/>
      <c r="D22" s="2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 Results Complete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GALLAGHER Catherine</dc:creator>
  <cp:lastModifiedBy>CRAVEN John</cp:lastModifiedBy>
  <dcterms:created xsi:type="dcterms:W3CDTF">2013-08-13T15:33:23Z</dcterms:created>
  <dcterms:modified xsi:type="dcterms:W3CDTF">2013-09-26T09:33:26Z</dcterms:modified>
</cp:coreProperties>
</file>